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<sst xmlns="http://schemas.openxmlformats.org/spreadsheetml/2006/main" count="423" uniqueCount="129">
  <si>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</si>
  <si>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</si>
  <si>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</si>
  <si>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</si>
  <si>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</si>
  <si>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</si>
  <si>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</si>
  <si>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</si>
  <si>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</si>
  <si>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</si>
  <si>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</si>
  <si>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</si>
  <si>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</si>
  <si>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</si>
  <si>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</si>
  <si>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</si>
  <si>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</si>
  <si>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</si>
  <si>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</si>
  <si>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</si>
  <si>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</si>
  <si>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</si>
  <si>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</si>
  <si>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</si>
  <si>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</si>
  <si>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</si>
  <si>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</si>
  <si>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</si>
  <si>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</si>
  <si>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</si>
  <si>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</si>
  <si>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</si>
  <si>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</si>
  <si>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</si>
  <si>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</si>
  <si>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</si>
  <si>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</si>
  <si>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</si>
  <si>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</si>
  <si>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</si>
  <si>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</si>
  <si>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</si>
  <si>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</si>
  <si>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</si>
  <si>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</si>
  <si>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</si>
  <si>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</si>
  <si>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</si>
  <si>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</si>
  <si>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</si>
  <si>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</si>
  <si>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</si>
  <si>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</si>
  <si>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</si>
  <si>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</si>
  <si>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</si>
  <si>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</si>
  <si>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</si>
  <si>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</si>
  <si>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</si>
  <si>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</si>
  <si>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</si>
  <si>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</si>
  <si>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</si>
  <si>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</si>
  <si>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</si>
  <si>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</si>
  <si>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</si>
  <si>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</si>
  <si>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</si>
  <si>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</si>
  <si>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</si>
  <si>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</si>
  <si>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</si>
  <si>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</si>
  <si>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</si>
  <si>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</si>
  <si>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</si>
  <si>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</si>
  <si>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</si>
  <si>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</si>
  <si>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</si>
  <si>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</si>
  <si>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</si>
  <si>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</si>
  <si>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</si>
  <si>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</si>
  <si>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</si>
  <si>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</si>
  <si>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</si>
  <si>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</si>
  <si>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</si>
  <si>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</si>
  <si>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</si>
  <si>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</si>
  <si>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</si>
  <si>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</si>
  <si>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</si>
  <si>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</si>
  <si>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</si>
  <si>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</si>
  <si>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</si>
  <si>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</si>
  <si>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</si>
  <si>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</si>
  <si>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</si>
  <si>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</si>
  <si>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</si>
  <si>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</si>
  <si>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</si>
  <si>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</si>
  <si>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</si>
  <si>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</si>
  <si>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</si>
  <si>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</si>
  <si>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</si>
  <si>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</si>
  <si>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</si>
  <si>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</si>
  <si>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</si>
  <si>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</si>
  <si>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</si>
  <si>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</si>
  <si>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</si>
  <si>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22.11.2017р. :</t>
  </si>
  <si>
    <t>станом на 24.11.2017</t>
  </si>
  <si>
    <r>
      <t xml:space="preserve">станом на 24.11.2017р.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</si>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</sst>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"/>
      <color indexed="8"/>
      <name val="Times New Roman"/>
      <family val="1"/>
    </font>
    <font>
      <sz val="4.75"/>
      <color indexed="8"/>
      <name val="Times New Roman"/>
      <family val="1"/>
    </font>
    <font>
      <sz val="8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6.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9696814"/>
        <c:axId val="47244431"/>
      </c:lineChart>
      <c:catAx>
        <c:axId val="96968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4431"/>
        <c:crosses val="autoZero"/>
        <c:auto val="0"/>
        <c:lblOffset val="100"/>
        <c:tickLblSkip val="1"/>
        <c:noMultiLvlLbl val="0"/>
      </c:catAx>
      <c:valAx>
        <c:axId val="472444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968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5414864"/>
        <c:axId val="64112593"/>
      </c:lineChart>
      <c:catAx>
        <c:axId val="654148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12593"/>
        <c:crosses val="autoZero"/>
        <c:auto val="0"/>
        <c:lblOffset val="100"/>
        <c:tickLblSkip val="1"/>
        <c:noMultiLvlLbl val="0"/>
      </c:catAx>
      <c:valAx>
        <c:axId val="6411259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148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25737506"/>
        <c:axId val="4363203"/>
      </c:lineChart>
      <c:catAx>
        <c:axId val="25737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203"/>
        <c:crosses val="autoZero"/>
        <c:auto val="0"/>
        <c:lblOffset val="100"/>
        <c:tickLblSkip val="1"/>
        <c:noMultiLvlLbl val="0"/>
      </c:catAx>
      <c:valAx>
        <c:axId val="436320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375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875124"/>
        <c:axId val="38598901"/>
      </c:bar3DChart>
      <c:catAx>
        <c:axId val="17875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8901"/>
        <c:crosses val="autoZero"/>
        <c:auto val="1"/>
        <c:lblOffset val="100"/>
        <c:tickLblSkip val="1"/>
        <c:noMultiLvlLbl val="0"/>
      </c:catAx>
      <c:valAx>
        <c:axId val="38598901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5124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503238"/>
        <c:axId val="45645671"/>
      </c:bar3DChart>
      <c:catAx>
        <c:axId val="39503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45671"/>
        <c:crosses val="autoZero"/>
        <c:auto val="1"/>
        <c:lblOffset val="100"/>
        <c:tickLblSkip val="1"/>
        <c:noMultiLvlLbl val="0"/>
      </c:catAx>
      <c:valAx>
        <c:axId val="45645671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03238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593664"/>
        <c:axId val="61977921"/>
      </c:lineChart>
      <c:catAx>
        <c:axId val="1593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77921"/>
        <c:crosses val="autoZero"/>
        <c:auto val="0"/>
        <c:lblOffset val="100"/>
        <c:tickLblSkip val="1"/>
        <c:noMultiLvlLbl val="0"/>
      </c:catAx>
      <c:valAx>
        <c:axId val="619779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36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4155666"/>
        <c:axId val="24532787"/>
      </c:lineChart>
      <c:catAx>
        <c:axId val="54155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2787"/>
        <c:crosses val="autoZero"/>
        <c:auto val="0"/>
        <c:lblOffset val="100"/>
        <c:tickLblSkip val="1"/>
        <c:noMultiLvlLbl val="0"/>
      </c:catAx>
      <c:valAx>
        <c:axId val="245327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556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0998692"/>
        <c:axId val="32559717"/>
      </c:lineChart>
      <c:catAx>
        <c:axId val="409986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9717"/>
        <c:crosses val="autoZero"/>
        <c:auto val="0"/>
        <c:lblOffset val="100"/>
        <c:tickLblSkip val="1"/>
        <c:noMultiLvlLbl val="0"/>
      </c:catAx>
      <c:valAx>
        <c:axId val="325597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986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0091382"/>
        <c:axId val="16789207"/>
      </c:lineChart>
      <c:catAx>
        <c:axId val="200913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9207"/>
        <c:crosses val="autoZero"/>
        <c:auto val="0"/>
        <c:lblOffset val="100"/>
        <c:tickLblSkip val="1"/>
        <c:noMultiLvlLbl val="0"/>
      </c:catAx>
      <c:valAx>
        <c:axId val="167892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913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748488"/>
        <c:axId val="28341385"/>
      </c:lineChart>
      <c:catAx>
        <c:axId val="177484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1385"/>
        <c:crosses val="autoZero"/>
        <c:auto val="0"/>
        <c:lblOffset val="100"/>
        <c:tickLblSkip val="1"/>
        <c:noMultiLvlLbl val="0"/>
      </c:catAx>
      <c:valAx>
        <c:axId val="283413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484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3950810"/>
        <c:axId val="56273787"/>
      </c:lineChart>
      <c:catAx>
        <c:axId val="139508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73787"/>
        <c:crosses val="autoZero"/>
        <c:auto val="0"/>
        <c:lblOffset val="100"/>
        <c:tickLblSkip val="1"/>
        <c:noMultiLvlLbl val="0"/>
      </c:catAx>
      <c:valAx>
        <c:axId val="562737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508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1882860"/>
        <c:axId val="46455725"/>
      </c:lineChart>
      <c:catAx>
        <c:axId val="618828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5725"/>
        <c:crosses val="autoZero"/>
        <c:auto val="0"/>
        <c:lblOffset val="100"/>
        <c:tickLblSkip val="1"/>
        <c:noMultiLvlLbl val="0"/>
      </c:catAx>
      <c:valAx>
        <c:axId val="464557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828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817342"/>
        <c:axId val="54660383"/>
      </c:lineChart>
      <c:catAx>
        <c:axId val="48173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60383"/>
        <c:crosses val="autoZero"/>
        <c:auto val="0"/>
        <c:lblOffset val="100"/>
        <c:tickLblSkip val="1"/>
        <c:noMultiLvlLbl val="0"/>
      </c:catAx>
      <c:valAx>
        <c:axId val="546603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73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1 244 757,3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1 231 473,2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-30 557,0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129 986,0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-13 284,1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123</v>
      </c>
      <c r="S1" s="129"/>
      <c r="T1" s="129"/>
      <c r="U1" s="129"/>
      <c r="V1" s="129"/>
      <c r="W1" s="130"/>
    </row>
    <row r="2" spans="1:23" ht="15" thickBot="1">
      <c r="A2" s="131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126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AVERAGE(N4:N18)</f>
        <v>6055.349333333333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6055.3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6055.3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6055.3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6055.3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6055.3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6055.3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6055.3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6055.3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6055.3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6055.3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6055.3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6055.3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6055.3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6055.3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6055.3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6055.3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6055.3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6055.3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6055.3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6055.3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51068.21000000001</v>
      </c>
      <c r="C25" s="92">
        <f t="shared" si="4"/>
        <v>5436.8</v>
      </c>
      <c r="D25" s="115">
        <f t="shared" si="4"/>
        <v>712.4</v>
      </c>
      <c r="E25" s="115">
        <f t="shared" si="4"/>
        <v>4724.4000000000015</v>
      </c>
      <c r="F25" s="92">
        <f t="shared" si="4"/>
        <v>435.20000000000005</v>
      </c>
      <c r="G25" s="92">
        <f t="shared" si="4"/>
        <v>5183.05</v>
      </c>
      <c r="H25" s="92">
        <f t="shared" si="4"/>
        <v>30920.400000000005</v>
      </c>
      <c r="I25" s="92">
        <f t="shared" si="4"/>
        <v>1473.1000000000001</v>
      </c>
      <c r="J25" s="92">
        <f t="shared" si="4"/>
        <v>400.50000000000006</v>
      </c>
      <c r="K25" s="92">
        <f t="shared" si="4"/>
        <v>517.4</v>
      </c>
      <c r="L25" s="92">
        <f t="shared" si="4"/>
        <v>2176.1</v>
      </c>
      <c r="M25" s="91">
        <f t="shared" si="4"/>
        <v>1818.2800000000038</v>
      </c>
      <c r="N25" s="91">
        <f t="shared" si="4"/>
        <v>99429.04</v>
      </c>
      <c r="O25" s="91">
        <f>SUM(O4:O24)</f>
        <v>127162</v>
      </c>
      <c r="P25" s="93">
        <f>N25/O25</f>
        <v>0.7819084317642062</v>
      </c>
      <c r="Q25" s="2"/>
      <c r="R25" s="82">
        <f>SUM(R4:R24)</f>
        <v>241.3</v>
      </c>
      <c r="S25" s="82">
        <f>SUM(S4:S24)</f>
        <v>0</v>
      </c>
      <c r="T25" s="82">
        <f>SUM(T4:T24)</f>
        <v>781.7</v>
      </c>
      <c r="U25" s="147">
        <f>SUM(U4:U24)</f>
        <v>1</v>
      </c>
      <c r="V25" s="148"/>
      <c r="W25" s="82">
        <f>R25+S25+U25+T25+V25</f>
        <v>1024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43063</v>
      </c>
      <c r="S30" s="153">
        <v>131.54473000000002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43063</v>
      </c>
      <c r="S40" s="152">
        <v>45716.85107999995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128</v>
      </c>
      <c r="P27" s="173"/>
    </row>
    <row r="28" spans="1:16" ht="30.75" customHeight="1">
      <c r="A28" s="163"/>
      <c r="B28" s="48" t="s">
        <v>121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листопад!S40</f>
        <v>45716.85107999995</v>
      </c>
      <c r="B29" s="49">
        <v>33630</v>
      </c>
      <c r="C29" s="49">
        <v>7824.49</v>
      </c>
      <c r="D29" s="49">
        <v>55843.51</v>
      </c>
      <c r="E29" s="49">
        <v>938.06</v>
      </c>
      <c r="F29" s="49">
        <v>55300</v>
      </c>
      <c r="G29" s="49">
        <v>15671.03</v>
      </c>
      <c r="H29" s="49">
        <v>11</v>
      </c>
      <c r="I29" s="49">
        <v>13</v>
      </c>
      <c r="J29" s="49"/>
      <c r="K29" s="49"/>
      <c r="L29" s="63">
        <f>H29+F29+D29+J29+B29</f>
        <v>144784.51</v>
      </c>
      <c r="M29" s="50">
        <f>C29+E29+G29+I29</f>
        <v>24446.58</v>
      </c>
      <c r="N29" s="51">
        <f>M29-L29</f>
        <v>-120337.93000000001</v>
      </c>
      <c r="O29" s="174">
        <f>листопад!S30</f>
        <v>131.54473000000002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685666</v>
      </c>
      <c r="C48" s="32">
        <v>669279.19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168652</v>
      </c>
      <c r="C49" s="32">
        <v>157257.94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211778.94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22264.1</v>
      </c>
      <c r="C51" s="32">
        <v>24034.31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116900</v>
      </c>
      <c r="C52" s="32">
        <v>105645.4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6447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30673.20000000004</v>
      </c>
      <c r="C55" s="12">
        <v>32861.63999999998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1244757.3</v>
      </c>
      <c r="C56" s="9">
        <v>1231473.16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7824.49</v>
      </c>
    </row>
    <row r="59" spans="1:3" ht="25.5">
      <c r="A59" s="83" t="s">
        <v>54</v>
      </c>
      <c r="B59" s="9">
        <f>D29</f>
        <v>55843.51</v>
      </c>
      <c r="C59" s="9">
        <f>E29</f>
        <v>938.06</v>
      </c>
    </row>
    <row r="60" spans="1:3" ht="12.75">
      <c r="A60" s="83" t="s">
        <v>55</v>
      </c>
      <c r="B60" s="9">
        <f>F29</f>
        <v>55300</v>
      </c>
      <c r="C60" s="9">
        <f>G29</f>
        <v>15671.03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124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2017-11-24T10:25:54Z</dcterms:modified>
  <cp:category/>
  <cp:version/>
  <cp:contentType/>
  <cp:contentStatus/>
</cp:coreProperties>
</file>